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aturgas-my.sharepoint.com/personal/annbe_evida_dk/Documents/MINE MAPPER/afdeling/Hærup biogas/SGAV_EVIDA_Mappe/til SGAV/Bilag til ansøgningen_juni_26/BILAG_juni/"/>
    </mc:Choice>
  </mc:AlternateContent>
  <xr:revisionPtr revIDLastSave="427" documentId="8_{73B8BD2D-C05F-4160-9FAA-FA75921A651C}" xr6:coauthVersionLast="47" xr6:coauthVersionMax="47" xr10:uidLastSave="{80283D6D-EC88-408D-A287-8D29B4C3D480}"/>
  <bookViews>
    <workbookView xWindow="-120" yWindow="-120" windowWidth="29040" windowHeight="15720" xr2:uid="{8CC74FDF-06A6-463F-A1D2-EB8E168200EB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6" i="1" l="1"/>
  <c r="F6" i="1"/>
  <c r="G6" i="1" s="1"/>
  <c r="F5" i="1"/>
  <c r="G5" i="1" s="1"/>
  <c r="H5" i="1" s="1"/>
  <c r="F3" i="1"/>
  <c r="G3" i="1" s="1"/>
  <c r="F4" i="1"/>
  <c r="G4" i="1" s="1"/>
  <c r="H4" i="1" s="1"/>
  <c r="H3" i="1" l="1"/>
</calcChain>
</file>

<file path=xl/sharedStrings.xml><?xml version="1.0" encoding="utf-8"?>
<sst xmlns="http://schemas.openxmlformats.org/spreadsheetml/2006/main" count="17" uniqueCount="17">
  <si>
    <t>dremstrup bæk</t>
  </si>
  <si>
    <t>klejtrup bæk</t>
  </si>
  <si>
    <t>bredde x dybde=areal m2</t>
  </si>
  <si>
    <t>hastighed m/s</t>
  </si>
  <si>
    <t>afst til afspærring</t>
  </si>
  <si>
    <t>tid til afspærring  (min)</t>
  </si>
  <si>
    <t>dybde (m)</t>
  </si>
  <si>
    <t>bredde (m)</t>
  </si>
  <si>
    <t>23 min</t>
  </si>
  <si>
    <t>1 min 25 sek</t>
  </si>
  <si>
    <r>
      <t>Brøndup Rytterbæk</t>
    </r>
    <r>
      <rPr>
        <b/>
        <vertAlign val="superscript"/>
        <sz val="11"/>
        <color theme="1"/>
        <rFont val="Aptos Narrow"/>
        <family val="2"/>
        <scheme val="minor"/>
      </rPr>
      <t>*</t>
    </r>
  </si>
  <si>
    <t>*</t>
  </si>
  <si>
    <t>middelværdi for 01-01-25 til 09-07-26 (M3/sek)</t>
  </si>
  <si>
    <t>10 min 19 sek</t>
  </si>
  <si>
    <t>her er anvendt en flowhastighed på 0,004 (m3/s)  som er tilsvarende den for Dremstrup Bæk</t>
  </si>
  <si>
    <r>
      <t>vandløb uden navn</t>
    </r>
    <r>
      <rPr>
        <b/>
        <vertAlign val="superscript"/>
        <sz val="11"/>
        <color theme="1"/>
        <rFont val="Aptos Narrow"/>
        <family val="2"/>
        <scheme val="minor"/>
      </rPr>
      <t>*</t>
    </r>
  </si>
  <si>
    <t>26 min 15 sek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</si>
</sst>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5" formatCode="0.0"/>
    <numFmt numFmtId="166" formatCode="0.000"/>
  </numFmts>
  <fonts count="1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9"/>
      <color rgb="FF000000"/>
      <name val="Roboto"/>
    </font>
    <font>
      <sz val="8"/>
      <color theme="1"/>
      <name val="Calibri"/>
      <family val="2"/>
    </font>
    <font>
      <sz val="11"/>
      <color rgb="FFFF0000"/>
      <name val="Aptos Narrow"/>
      <family val="2"/>
      <scheme val="minor"/>
    </font>
    <font>
      <b/>
      <sz val="8"/>
      <color theme="1"/>
      <name val="Calibri"/>
      <family val="2"/>
    </font>
    <font>
      <b/>
      <sz val="8"/>
      <color theme="1"/>
      <name val="Aptos Narrow"/>
      <family val="2"/>
      <scheme val="minor"/>
    </font>
    <font>
      <b/>
      <sz val="8"/>
      <color rgb="FF000000"/>
      <name val="Calibri"/>
      <family val="2"/>
    </font>
    <font>
      <b/>
      <vertAlign val="superscript"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9FBFB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3">
    <xf numFmtId="0" fontId="0" fillId="0" borderId="0" xfId="0"/>
    <xf numFmtId="166" fontId="0" fillId="0" borderId="0" xfId="0" applyNumberFormat="1"/>
    <xf numFmtId="2" fontId="0" fillId="0" borderId="0" xfId="0" applyNumberFormat="1"/>
    <xf numFmtId="165" fontId="0" fillId="0" borderId="0" xfId="0" applyNumberFormat="1"/>
    <xf numFmtId="0" fontId="2" fillId="0" borderId="1" xfId="0" applyFont="1" applyBorder="1"/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wrapText="1"/>
    </xf>
    <xf numFmtId="0" fontId="0" fillId="0" borderId="1" xfId="0" applyBorder="1"/>
    <xf numFmtId="0" fontId="0" fillId="0" borderId="0" xfId="0"/>
    <xf numFmtId="0" fontId="8" fillId="2" borderId="1" xfId="0" applyFont="1" applyFill="1" applyBorder="1" applyAlignment="1">
      <alignment horizontal="center" wrapText="1"/>
    </xf>
    <xf numFmtId="0" fontId="6" fillId="0" borderId="1" xfId="0" applyFont="1" applyBorder="1" applyAlignment="1">
      <alignment horizontal="center"/>
    </xf>
    <xf numFmtId="1" fontId="6" fillId="0" borderId="1" xfId="1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8" fillId="2" borderId="1" xfId="0" applyFont="1" applyFill="1" applyBorder="1" applyAlignment="1">
      <alignment horizontal="center" vertical="center" wrapText="1"/>
    </xf>
    <xf numFmtId="0" fontId="2" fillId="0" borderId="3" xfId="0" applyFont="1" applyBorder="1"/>
    <xf numFmtId="0" fontId="0" fillId="0" borderId="0" xfId="0" applyBorder="1"/>
    <xf numFmtId="0" fontId="5" fillId="0" borderId="0" xfId="0" applyFont="1" applyBorder="1"/>
    <xf numFmtId="0" fontId="4" fillId="0" borderId="0" xfId="0" applyFont="1" applyBorder="1" applyAlignment="1">
      <alignment horizontal="center" wrapText="1"/>
    </xf>
    <xf numFmtId="0" fontId="3" fillId="2" borderId="0" xfId="0" applyFont="1" applyFill="1" applyBorder="1" applyAlignment="1">
      <alignment horizontal="center" wrapText="1"/>
    </xf>
    <xf numFmtId="0" fontId="0" fillId="0" borderId="0" xfId="0" applyBorder="1" applyAlignment="1">
      <alignment horizontal="center"/>
    </xf>
    <xf numFmtId="0" fontId="2" fillId="0" borderId="2" xfId="0" applyFont="1" applyFill="1" applyBorder="1"/>
    <xf numFmtId="0" fontId="7" fillId="0" borderId="1" xfId="0" applyFont="1" applyFill="1" applyBorder="1"/>
    <xf numFmtId="0" fontId="7" fillId="0" borderId="1" xfId="0" applyFont="1" applyBorder="1"/>
  </cellXfs>
  <cellStyles count="2">
    <cellStyle name="K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0731E4-31E6-4FD7-8344-0042D9BCDCBE}">
  <dimension ref="A1:P18"/>
  <sheetViews>
    <sheetView tabSelected="1" workbookViewId="0">
      <selection activeCell="F16" sqref="F16"/>
    </sheetView>
  </sheetViews>
  <sheetFormatPr defaultRowHeight="15" x14ac:dyDescent="0.25"/>
  <cols>
    <col min="1" max="1" width="22.28515625" customWidth="1"/>
    <col min="3" max="3" width="10.85546875" customWidth="1"/>
    <col min="4" max="4" width="16.28515625" customWidth="1"/>
    <col min="5" max="5" width="27.140625" customWidth="1"/>
    <col min="6" max="6" width="20.5703125" customWidth="1"/>
    <col min="7" max="7" width="19.85546875" customWidth="1"/>
    <col min="11" max="11" width="13" customWidth="1"/>
  </cols>
  <sheetData>
    <row r="1" spans="1:16" x14ac:dyDescent="0.25">
      <c r="A1" s="8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</row>
    <row r="2" spans="1:16" x14ac:dyDescent="0.25">
      <c r="B2" s="4" t="s">
        <v>6</v>
      </c>
      <c r="C2" s="4" t="s">
        <v>7</v>
      </c>
      <c r="D2" s="4" t="s">
        <v>4</v>
      </c>
      <c r="E2" s="4" t="s">
        <v>12</v>
      </c>
      <c r="F2" s="7" t="s">
        <v>2</v>
      </c>
      <c r="G2" s="7" t="s">
        <v>3</v>
      </c>
      <c r="H2" s="4" t="s">
        <v>5</v>
      </c>
      <c r="I2" s="7"/>
      <c r="J2" s="7"/>
    </row>
    <row r="3" spans="1:16" x14ac:dyDescent="0.25">
      <c r="A3" s="4" t="s">
        <v>0</v>
      </c>
      <c r="B3" s="5">
        <v>0.18</v>
      </c>
      <c r="C3" s="5">
        <v>0.8</v>
      </c>
      <c r="D3" s="6">
        <v>38</v>
      </c>
      <c r="E3" s="6">
        <v>4.0000000000000001E-3</v>
      </c>
      <c r="F3" s="10">
        <f>(B3*C3)</f>
        <v>0.14399999999999999</v>
      </c>
      <c r="G3" s="10">
        <f>E3/F3</f>
        <v>2.777777777777778E-2</v>
      </c>
      <c r="H3" s="11">
        <f>(D3/G3)/60</f>
        <v>22.8</v>
      </c>
      <c r="I3" s="10" t="s">
        <v>8</v>
      </c>
      <c r="J3" s="12"/>
      <c r="K3" s="1"/>
      <c r="M3" s="3"/>
    </row>
    <row r="4" spans="1:16" x14ac:dyDescent="0.25">
      <c r="A4" s="4" t="s">
        <v>1</v>
      </c>
      <c r="B4" s="13">
        <v>0.13</v>
      </c>
      <c r="C4" s="13">
        <v>1.2</v>
      </c>
      <c r="D4" s="9">
        <v>12</v>
      </c>
      <c r="E4" s="9">
        <v>2.1000000000000001E-2</v>
      </c>
      <c r="F4" s="10">
        <f t="shared" ref="F4:F5" si="0">(B4*C4)</f>
        <v>0.156</v>
      </c>
      <c r="G4" s="10">
        <f>E4/F4</f>
        <v>0.13461538461538464</v>
      </c>
      <c r="H4" s="11">
        <f>(D4/G4)</f>
        <v>89.142857142857125</v>
      </c>
      <c r="I4" s="10" t="s">
        <v>9</v>
      </c>
      <c r="J4" s="12"/>
      <c r="K4" s="2"/>
      <c r="M4" s="3"/>
    </row>
    <row r="5" spans="1:16" ht="16.5" x14ac:dyDescent="0.25">
      <c r="A5" s="4" t="s">
        <v>10</v>
      </c>
      <c r="B5" s="13">
        <v>0.05</v>
      </c>
      <c r="C5" s="13">
        <v>1.1000000000000001</v>
      </c>
      <c r="D5" s="9">
        <v>45</v>
      </c>
      <c r="E5" s="9">
        <v>4.0000000000000001E-3</v>
      </c>
      <c r="F5" s="10">
        <f t="shared" si="0"/>
        <v>5.5000000000000007E-2</v>
      </c>
      <c r="G5" s="10">
        <f>E5/F5</f>
        <v>7.2727272727272724E-2</v>
      </c>
      <c r="H5" s="11">
        <f>(D5/G5)</f>
        <v>618.75</v>
      </c>
      <c r="I5" s="10" t="s">
        <v>13</v>
      </c>
      <c r="J5" s="12"/>
      <c r="K5" s="2"/>
      <c r="M5" s="3"/>
    </row>
    <row r="6" spans="1:16" ht="16.5" x14ac:dyDescent="0.25">
      <c r="A6" s="14" t="s">
        <v>15</v>
      </c>
      <c r="B6" s="13">
        <v>0.35</v>
      </c>
      <c r="C6" s="13">
        <v>1</v>
      </c>
      <c r="D6" s="9">
        <v>18</v>
      </c>
      <c r="E6" s="9">
        <v>4.0000000000000001E-3</v>
      </c>
      <c r="F6" s="10">
        <f t="shared" ref="F6" si="1">(B6*C6)</f>
        <v>0.35</v>
      </c>
      <c r="G6" s="10">
        <f>E6/F6</f>
        <v>1.142857142857143E-2</v>
      </c>
      <c r="H6" s="11">
        <f>(D6/G6)</f>
        <v>1574.9999999999998</v>
      </c>
      <c r="I6" s="21" t="s">
        <v>16</v>
      </c>
      <c r="J6" s="22"/>
    </row>
    <row r="7" spans="1:16" x14ac:dyDescent="0.25">
      <c r="A7" s="20" t="s">
        <v>11</v>
      </c>
      <c r="B7" s="15" t="s">
        <v>14</v>
      </c>
      <c r="C7" s="15"/>
      <c r="D7" s="16"/>
      <c r="E7" s="16"/>
      <c r="F7" s="15"/>
    </row>
    <row r="8" spans="1:16" x14ac:dyDescent="0.25">
      <c r="A8" s="15"/>
      <c r="B8" s="15"/>
      <c r="C8" s="15"/>
      <c r="D8" s="15"/>
      <c r="E8" s="15"/>
      <c r="F8" s="15"/>
    </row>
    <row r="9" spans="1:16" x14ac:dyDescent="0.25">
      <c r="A9" s="15"/>
      <c r="B9" s="15"/>
      <c r="C9" s="15"/>
      <c r="D9" s="17"/>
      <c r="E9" s="17"/>
      <c r="F9" s="15"/>
    </row>
    <row r="10" spans="1:16" x14ac:dyDescent="0.25">
      <c r="A10" s="15"/>
      <c r="B10" s="15"/>
      <c r="C10" s="15"/>
      <c r="D10" s="18"/>
      <c r="E10" s="18"/>
      <c r="F10" s="15"/>
    </row>
    <row r="11" spans="1:16" x14ac:dyDescent="0.25">
      <c r="A11" s="15"/>
      <c r="B11" s="15"/>
      <c r="C11" s="15"/>
      <c r="D11" s="18"/>
      <c r="E11" s="18"/>
      <c r="F11" s="15"/>
    </row>
    <row r="12" spans="1:16" x14ac:dyDescent="0.25">
      <c r="A12" s="15"/>
      <c r="B12" s="15"/>
      <c r="C12" s="15"/>
      <c r="D12" s="19"/>
      <c r="E12" s="19"/>
      <c r="F12" s="15"/>
    </row>
    <row r="13" spans="1:16" x14ac:dyDescent="0.25">
      <c r="A13" s="15"/>
      <c r="B13" s="15"/>
      <c r="C13" s="15"/>
      <c r="D13" s="15"/>
      <c r="E13" s="15"/>
      <c r="F13" s="15"/>
    </row>
    <row r="14" spans="1:16" x14ac:dyDescent="0.25">
      <c r="A14" s="15"/>
      <c r="B14" s="15"/>
      <c r="C14" s="15"/>
      <c r="D14" s="15"/>
      <c r="E14" s="15"/>
      <c r="F14" s="15"/>
    </row>
    <row r="15" spans="1:16" x14ac:dyDescent="0.25">
      <c r="A15" s="15"/>
      <c r="B15" s="15"/>
      <c r="C15" s="15"/>
      <c r="D15" s="15"/>
      <c r="E15" s="15"/>
      <c r="F15" s="15"/>
    </row>
    <row r="16" spans="1:16" x14ac:dyDescent="0.25">
      <c r="A16" s="15"/>
      <c r="B16" s="15"/>
      <c r="C16" s="15"/>
      <c r="D16" s="15"/>
      <c r="E16" s="15"/>
      <c r="F16" s="15"/>
    </row>
    <row r="17" spans="1:6" x14ac:dyDescent="0.25">
      <c r="A17" s="15"/>
      <c r="B17" s="15"/>
      <c r="C17" s="15"/>
      <c r="D17" s="15"/>
      <c r="E17" s="15"/>
      <c r="F17" s="15"/>
    </row>
    <row r="18" spans="1:6" x14ac:dyDescent="0.25">
      <c r="A18" s="15"/>
      <c r="B18" s="15"/>
      <c r="C18" s="15"/>
      <c r="D18" s="15"/>
      <c r="E18" s="15"/>
      <c r="F18" s="15"/>
    </row>
  </sheetData>
  <mergeCells count="1">
    <mergeCell ref="A1:P1"/>
  </mergeCells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da47b5ac-97d8-4513-827e-edaabacf76fc}" enabled="0" method="" siteId="{da47b5ac-97d8-4513-827e-edaabacf76f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Anni Berndsen</dc:creator>
  <cp:lastModifiedBy>Anni Berndsen</cp:lastModifiedBy>
  <dcterms:created xsi:type="dcterms:W3CDTF">2026-05-06T13:05:16Z</dcterms:created>
  <dcterms:modified xsi:type="dcterms:W3CDTF">2026-07-10T11:48:24Z</dcterms:modified>
</cp:coreProperties>
</file>